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ile03\きたそらち\営農本所\農業振興部\振興課\麦・大豆関連事業\★R7麦・大豆生産技術向上事業\入札関係\4.幌内小麦生産組合\"/>
    </mc:Choice>
  </mc:AlternateContent>
  <xr:revisionPtr revIDLastSave="0" documentId="13_ncr:1_{686B9FF5-1559-4E75-8217-9E7AA17CE0A4}" xr6:coauthVersionLast="47" xr6:coauthVersionMax="47" xr10:uidLastSave="{00000000-0000-0000-0000-000000000000}"/>
  <bookViews>
    <workbookView xWindow="-120" yWindow="-120" windowWidth="20730" windowHeight="11040" xr2:uid="{00000000-000D-0000-FFFF-FFFF00000000}"/>
  </bookViews>
  <sheets>
    <sheet name="法人名" sheetId="11" r:id="rId1"/>
    <sheet name="参考" sheetId="10" r:id="rId2"/>
  </sheets>
  <definedNames>
    <definedName name="_xlnm.Print_Area" localSheetId="1">参考!$A$1:$I$151</definedName>
    <definedName name="_xlnm.Print_Area" localSheetId="0">法人名!$A$1:$I$151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0" l="1"/>
  <c r="D65" i="10" a="1"/>
  <c r="D65" i="10" s="1"/>
  <c r="G53" i="10" a="1"/>
  <c r="G53" i="10" s="1"/>
  <c r="J8" i="10" a="1"/>
  <c r="J8" i="10" s="1"/>
  <c r="F8" i="10"/>
  <c r="E3" i="10"/>
  <c r="D14" i="10"/>
  <c r="D29" i="10" s="1"/>
  <c r="A3" i="10"/>
  <c r="F7" i="10" s="1"/>
  <c r="G65" i="10"/>
  <c r="B35" i="10"/>
  <c r="B34" i="10"/>
  <c r="D33" i="10"/>
  <c r="B33" i="10"/>
  <c r="B32" i="10"/>
  <c r="B30" i="10"/>
  <c r="B29" i="10"/>
  <c r="D28" i="10"/>
  <c r="B28" i="10"/>
  <c r="B27" i="10"/>
  <c r="B25" i="10"/>
  <c r="B24" i="10"/>
  <c r="D23" i="10"/>
  <c r="B23" i="10"/>
  <c r="B22" i="10"/>
  <c r="B20" i="10"/>
  <c r="B19" i="10"/>
  <c r="D18" i="10"/>
  <c r="B18" i="10"/>
  <c r="B17" i="10"/>
  <c r="B16" i="10"/>
  <c r="B21" i="10" s="1"/>
  <c r="B26" i="10" s="1"/>
  <c r="B31" i="10" s="1"/>
  <c r="A80" i="10" l="1"/>
  <c r="A124" i="10" s="1"/>
  <c r="A81" i="10"/>
  <c r="A125" i="10" s="1"/>
  <c r="D19" i="10"/>
  <c r="D24" i="10"/>
  <c r="D34" i="10"/>
  <c r="G52" i="10"/>
  <c r="D25" i="10" l="1"/>
  <c r="D30" i="10"/>
  <c r="D35" i="10"/>
  <c r="D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pc2420</author>
  </authors>
  <commentList>
    <comment ref="L2" authorId="0" shapeId="0" xr:uid="{2ACED28A-CE72-4211-A921-37F1A4A4C97F}">
      <text>
        <r>
          <rPr>
            <b/>
            <sz val="9"/>
            <color indexed="81"/>
            <rFont val="MS P ゴシック"/>
            <family val="3"/>
            <charset val="128"/>
          </rPr>
          <t>第２名に個人名が入った場合こちらに役職等を記入</t>
        </r>
      </text>
    </comment>
    <comment ref="M2" authorId="0" shapeId="0" xr:uid="{A6D8640F-F73F-459F-B7D9-EA64C2DFA938}">
      <text>
        <r>
          <rPr>
            <b/>
            <sz val="9"/>
            <color indexed="81"/>
            <rFont val="MS P ゴシック"/>
            <family val="3"/>
            <charset val="128"/>
          </rPr>
          <t>第２名に法人名等が入った場合こちらに役職記入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<sst xmlns="http://schemas.openxmlformats.org/spreadsheetml/2006/main" count="251" uniqueCount="128">
  <si>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</si>
  <si>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</si>
  <si>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</si>
  <si>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</si>
  <si>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</si>
  <si>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</si>
  <si>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</si>
  <si>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</si>
  <si>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</si>
  <si>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</si>
  <si>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</si>
  <si>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</si>
  <si>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</si>
  <si>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</si>
  <si>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</si>
  <si>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</si>
  <si>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</si>
  <si>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</si>
  <si>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</si>
  <si>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</si>
  <si>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</si>
  <si>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</si>
  <si>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</si>
  <si>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</si>
  <si>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</si>
  <si>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</si>
  <si>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</si>
  <si>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</si>
  <si>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</si>
  <si>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</si>
  <si>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</si>
  <si>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</si>
  <si>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</si>
  <si>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</si>
  <si>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</si>
  <si>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</si>
  <si>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</si>
  <si>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</si>
  <si>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</si>
  <si>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</si>
  <si>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</si>
  <si>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</si>
  <si>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</si>
  <si>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</si>
  <si>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</si>
  <si>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</si>
  <si>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</si>
  <si>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</si>
  <si>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</si>
  <si>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</si>
  <si>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</si>
  <si>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</si>
  <si>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</si>
  <si>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</si>
  <si>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</si>
  <si>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</si>
  <si>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</si>
  <si>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</si>
  <si>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</si>
  <si>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</si>
  <si>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</si>
  <si>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</si>
  <si>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</si>
  <si>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</si>
  <si>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</si>
  <si>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</si>
  <si>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</si>
  <si>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</si>
  <si>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</si>
  <si>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</si>
  <si>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</si>
  <si>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</si>
  <si>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</si>
  <si>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</si>
  <si>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</si>
  <si>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</si>
  <si>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</si>
  <si>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</si>
  <si>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</si>
  <si>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</si>
  <si>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</si>
  <si>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</si>
  <si>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</si>
  <si>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</si>
  <si>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</si>
  <si>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</si>
  <si>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</si>
  <si>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</si>
  <si>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</si>
  <si>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</si>
  <si>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</si>
  <si>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午前9時15分</t>
    <rPh sb="0" eb="2">
      <t>ゴゼン</t>
    </rPh>
    <rPh sb="3" eb="4">
      <t>ジ</t>
    </rPh>
    <rPh sb="6" eb="7">
      <t>フン</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</si>
  <si>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</si>
  <si>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</si>
  <si>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役職</t>
    <rPh sb="0" eb="2">
      <t>ヤクショク</t>
    </rPh>
    <phoneticPr fontId="1"/>
  </si>
  <si>
    <t>氏名</t>
    <rPh sb="0" eb="2">
      <t>シメイ</t>
    </rPh>
    <phoneticPr fontId="1"/>
  </si>
  <si>
    <t>住所</t>
    <rPh sb="0" eb="2">
      <t>ジュウショ</t>
    </rPh>
    <phoneticPr fontId="1"/>
  </si>
  <si>
    <t>日付変更！！何号？</t>
    <rPh sb="0" eb="2">
      <t>ヒヅケ</t>
    </rPh>
    <rPh sb="2" eb="4">
      <t>ヘンコウ</t>
    </rPh>
    <rPh sb="6" eb="8">
      <t>ナンゴウ</t>
    </rPh>
    <phoneticPr fontId="1"/>
  </si>
  <si>
    <t>電話番号</t>
    <rPh sb="0" eb="4">
      <t>デンワバンゴウ</t>
    </rPh>
    <phoneticPr fontId="1"/>
  </si>
  <si>
    <t>鬼原　慎一</t>
    <rPh sb="0" eb="2">
      <t>キハラ</t>
    </rPh>
    <rPh sb="3" eb="5">
      <t>シンイチ</t>
    </rPh>
    <phoneticPr fontId="1"/>
  </si>
  <si>
    <t>株式会社　memu</t>
    <rPh sb="0" eb="4">
      <t>カブシキガイシャ</t>
    </rPh>
    <phoneticPr fontId="1"/>
  </si>
  <si>
    <t>第２名(法人名または個人)</t>
    <rPh sb="0" eb="1">
      <t>ダイ</t>
    </rPh>
    <rPh sb="2" eb="3">
      <t>メイ</t>
    </rPh>
    <rPh sb="4" eb="6">
      <t>ホウジン</t>
    </rPh>
    <rPh sb="6" eb="7">
      <t>メイ</t>
    </rPh>
    <rPh sb="10" eb="12">
      <t>コジン</t>
    </rPh>
    <phoneticPr fontId="1"/>
  </si>
  <si>
    <t>ハイクリブームBSSA2000CH</t>
    <phoneticPr fontId="1"/>
  </si>
  <si>
    <t>真空播種機OPTIMA-R4TS-JP</t>
    <phoneticPr fontId="1"/>
  </si>
  <si>
    <t>深川市深川町字メム４号線山２線５５５３番地２</t>
    <phoneticPr fontId="1"/>
  </si>
  <si>
    <t>0164-22-8693</t>
    <phoneticPr fontId="1"/>
  </si>
  <si>
    <t>　貴社が発注する令和7年6月13日付一般競争入札公告　案件1号～2号の入札に参加</t>
    <phoneticPr fontId="1"/>
  </si>
  <si>
    <t>第1名(申請時の組合またはその法人)</t>
    <rPh sb="0" eb="1">
      <t>ダイ</t>
    </rPh>
    <rPh sb="2" eb="3">
      <t>メイ</t>
    </rPh>
    <rPh sb="4" eb="6">
      <t>シンセイ</t>
    </rPh>
    <rPh sb="6" eb="7">
      <t>ジ</t>
    </rPh>
    <rPh sb="8" eb="10">
      <t>クミアイ</t>
    </rPh>
    <rPh sb="15" eb="17">
      <t>ホウジン</t>
    </rPh>
    <phoneticPr fontId="1"/>
  </si>
  <si>
    <t>役職2</t>
    <rPh sb="0" eb="2">
      <t>ヤクショク</t>
    </rPh>
    <phoneticPr fontId="1"/>
  </si>
  <si>
    <t>代表取締役</t>
    <rPh sb="0" eb="5">
      <t>ダイヒョウトリシマリヤク</t>
    </rPh>
    <phoneticPr fontId="1"/>
  </si>
  <si>
    <t>北菊水小麦・大豆生産組合</t>
    <rPh sb="0" eb="5">
      <t>キタキクスイコムギ</t>
    </rPh>
    <rPh sb="6" eb="12">
      <t>ダイズセイサンクミアイ</t>
    </rPh>
    <phoneticPr fontId="1"/>
  </si>
  <si>
    <t>”導入機械”のみ入力。他使わなければ文字を白くする</t>
    <rPh sb="1" eb="5">
      <t>ドウニュウキカイ</t>
    </rPh>
    <rPh sb="8" eb="10">
      <t>ニュウリョク</t>
    </rPh>
    <rPh sb="11" eb="12">
      <t>ホカ</t>
    </rPh>
    <rPh sb="12" eb="13">
      <t>ツカ</t>
    </rPh>
    <rPh sb="18" eb="20">
      <t>モジ</t>
    </rPh>
    <rPh sb="21" eb="22">
      <t>シロ</t>
    </rPh>
    <phoneticPr fontId="1"/>
  </si>
  <si>
    <t>別記様式第10号（第23関係）</t>
    <rPh sb="2" eb="4">
      <t>ヨウシキ</t>
    </rPh>
    <rPh sb="4" eb="5">
      <t>ダイ</t>
    </rPh>
    <rPh sb="7" eb="8">
      <t>ゴウ</t>
    </rPh>
    <rPh sb="9" eb="10">
      <t>ダイ</t>
    </rPh>
    <rPh sb="12" eb="14">
      <t>カンケイ</t>
    </rPh>
    <phoneticPr fontId="1"/>
  </si>
  <si>
    <t>（５）事業決定通知（１０月中旬以降）後の代金支払いが可能であること。</t>
    <rPh sb="3" eb="5">
      <t>ジギョウ</t>
    </rPh>
    <rPh sb="5" eb="9">
      <t>ケッテイツウチ</t>
    </rPh>
    <rPh sb="12" eb="13">
      <t>ガツ</t>
    </rPh>
    <rPh sb="13" eb="15">
      <t>チュウジュン</t>
    </rPh>
    <rPh sb="15" eb="17">
      <t>イコウ</t>
    </rPh>
    <rPh sb="18" eb="19">
      <t>ゴ</t>
    </rPh>
    <rPh sb="20" eb="22">
      <t>ダイキン</t>
    </rPh>
    <rPh sb="22" eb="24">
      <t>シハラ</t>
    </rPh>
    <rPh sb="26" eb="28">
      <t>カノウ</t>
    </rPh>
    <phoneticPr fontId="1"/>
  </si>
  <si>
    <t>自脱コンバインDR6115－QW－C－H</t>
    <rPh sb="0" eb="2">
      <t>ジダツ</t>
    </rPh>
    <phoneticPr fontId="1"/>
  </si>
  <si>
    <t>午後2時00分</t>
    <rPh sb="0" eb="2">
      <t>ゴゴ</t>
    </rPh>
    <rPh sb="3" eb="4">
      <t>ジ</t>
    </rPh>
    <rPh sb="6" eb="7">
      <t>フン</t>
    </rPh>
    <phoneticPr fontId="1"/>
  </si>
  <si>
    <t>幌内小麦生産組合</t>
  </si>
  <si>
    <t>組合長　村上　慎治</t>
  </si>
  <si>
    <t>深川市幌内９６３番地</t>
  </si>
  <si>
    <t>幌内小麦生産組合　組合長　村上　慎治</t>
  </si>
  <si>
    <t>導入機械</t>
  </si>
  <si>
    <t>納入期限</t>
  </si>
  <si>
    <t>契約日から令和8年2月28日まで</t>
  </si>
  <si>
    <t>納入場所</t>
  </si>
  <si>
    <t>発注構成員</t>
  </si>
  <si>
    <t>村上　慎治</t>
  </si>
  <si>
    <t>0164-28-2413</t>
  </si>
  <si>
    <t>　貴殿が発注する令和7年8月18日付一般競争入札公告　案件1号の入札に参加</t>
    <rPh sb="2" eb="3">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</si>
</sst>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3" fillId="0" borderId="1"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3" fillId="0" borderId="2" xfId="0" quotePrefix="1" applyFont="1" applyBorder="1" applyAlignment="1">
      <alignment horizontal="left" vertical="center"/>
    </xf>
    <xf numFmtId="0" fontId="3" fillId="0" borderId="6" xfId="0" applyFont="1" applyBorder="1" applyAlignment="1">
      <alignment horizontal="left"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7"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9" fontId="10" fillId="0" borderId="0" xfId="0" applyNumberFormat="1"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7" fontId="5" fillId="0" borderId="3" xfId="0" applyNumberFormat="1" applyFont="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topLeftCell="A19" zoomScaleNormal="100" zoomScaleSheetLayoutView="100" workbookViewId="0">
      <selection activeCell="K90" sqref="K90"/>
    </sheetView>
  </sheetViews>
  <sheetFormatPr defaultColWidth="8.75" defaultRowHeight="19.5"/>
  <cols>
    <col min="1" max="1" width="5" style="1" customWidth="1"/>
    <col min="2" max="8" width="8.75" style="1"/>
    <col min="9" max="9" width="13.875" style="1" customWidth="1"/>
    <col min="10" max="16384" width="8.75" style="1"/>
  </cols>
  <sheetData>
    <row r="1" spans="1:9" ht="20.25" customHeight="1">
      <c r="A1" s="18" t="s">
        <v>28</v>
      </c>
      <c r="B1" s="18"/>
      <c r="C1" s="18"/>
      <c r="D1" s="18"/>
      <c r="E1" s="18"/>
      <c r="F1" s="18"/>
      <c r="G1" s="18"/>
      <c r="H1" s="18"/>
      <c r="I1" s="18"/>
    </row>
    <row r="2" spans="1:9" ht="14.45" customHeight="1"/>
    <row r="3" spans="1:9">
      <c r="A3" s="19" t="s">
        <v>116</v>
      </c>
      <c r="B3" s="19"/>
      <c r="C3" s="19"/>
      <c r="D3" s="19"/>
      <c r="E3" s="20" t="s">
        <v>117</v>
      </c>
      <c r="F3" s="20"/>
      <c r="G3" s="15" t="s">
        <v>60</v>
      </c>
      <c r="H3" s="15"/>
      <c r="I3" s="15"/>
    </row>
    <row r="4" spans="1:9">
      <c r="A4" s="21" t="s">
        <v>59</v>
      </c>
      <c r="B4" s="21"/>
      <c r="C4" s="21"/>
      <c r="D4" s="21"/>
      <c r="E4" s="21"/>
      <c r="F4" s="21"/>
      <c r="G4" s="21"/>
      <c r="H4" s="21"/>
      <c r="I4" s="21"/>
    </row>
    <row r="5" spans="1:9" ht="9" customHeight="1"/>
    <row r="6" spans="1:9">
      <c r="A6" s="22">
        <v>45887</v>
      </c>
      <c r="B6" s="23"/>
      <c r="C6" s="23"/>
    </row>
    <row r="7" spans="1:9" ht="18.95" customHeight="1">
      <c r="F7" s="21" t="s">
        <v>116</v>
      </c>
      <c r="G7" s="21"/>
      <c r="H7" s="21"/>
      <c r="I7" s="21"/>
    </row>
    <row r="8" spans="1:9" ht="18.95" customHeight="1">
      <c r="F8" s="23" t="s">
        <v>117</v>
      </c>
      <c r="G8" s="23"/>
      <c r="H8" s="23"/>
      <c r="I8" s="23"/>
    </row>
    <row r="9" spans="1:9" ht="9" customHeight="1">
      <c r="F9" s="2"/>
      <c r="G9" s="2"/>
      <c r="H9" s="2"/>
      <c r="I9" s="2"/>
    </row>
    <row r="10" spans="1:9" ht="18" customHeight="1">
      <c r="A10" s="24" t="s">
        <v>2</v>
      </c>
      <c r="B10" s="25"/>
      <c r="C10" s="25"/>
      <c r="D10" s="24"/>
      <c r="E10" s="24"/>
      <c r="F10" s="24"/>
      <c r="G10" s="24"/>
      <c r="H10" s="24"/>
      <c r="I10" s="24"/>
    </row>
    <row r="11" spans="1:9" ht="18" customHeight="1">
      <c r="A11" s="26"/>
      <c r="B11" s="28">
        <v>1</v>
      </c>
      <c r="C11" s="28"/>
      <c r="D11" s="27"/>
      <c r="E11" s="27"/>
      <c r="F11" s="27"/>
      <c r="G11" s="27"/>
      <c r="H11" s="27"/>
      <c r="I11" s="27"/>
    </row>
    <row r="12" spans="1:9" ht="18" customHeight="1">
      <c r="A12" s="27"/>
      <c r="B12" s="29" t="s">
        <v>0</v>
      </c>
      <c r="C12" s="29"/>
      <c r="D12" s="30" t="s">
        <v>114</v>
      </c>
      <c r="E12" s="30"/>
      <c r="F12" s="30"/>
      <c r="G12" s="30"/>
      <c r="H12" s="30"/>
      <c r="I12" s="30"/>
    </row>
    <row r="13" spans="1:9" ht="18" customHeight="1">
      <c r="A13" s="27"/>
      <c r="B13" s="31" t="s">
        <v>6</v>
      </c>
      <c r="C13" s="31"/>
      <c r="D13" s="32" t="s">
        <v>92</v>
      </c>
      <c r="E13" s="32"/>
      <c r="F13" s="32"/>
      <c r="G13" s="32"/>
      <c r="H13" s="32"/>
      <c r="I13" s="32"/>
    </row>
    <row r="14" spans="1:9" ht="18" customHeight="1">
      <c r="A14" s="27"/>
      <c r="B14" s="31" t="s">
        <v>1</v>
      </c>
      <c r="C14" s="31"/>
      <c r="D14" s="32" t="s">
        <v>118</v>
      </c>
      <c r="E14" s="32"/>
      <c r="F14" s="32"/>
      <c r="G14" s="32"/>
      <c r="H14" s="32"/>
      <c r="I14" s="32"/>
    </row>
    <row r="15" spans="1:9" ht="18" customHeight="1">
      <c r="A15" s="27"/>
      <c r="B15" s="33" t="s">
        <v>43</v>
      </c>
      <c r="C15" s="33"/>
      <c r="D15" s="34" t="s">
        <v>119</v>
      </c>
      <c r="E15" s="34"/>
      <c r="F15" s="34"/>
      <c r="G15" s="34"/>
      <c r="H15" s="34"/>
      <c r="I15" s="34"/>
    </row>
    <row r="16" spans="1:9" ht="18" customHeight="1">
      <c r="A16" s="47"/>
      <c r="B16" s="28">
        <v>2</v>
      </c>
      <c r="C16" s="28"/>
      <c r="D16" s="27"/>
      <c r="E16" s="27"/>
      <c r="F16" s="27"/>
      <c r="G16" s="27"/>
      <c r="H16" s="27"/>
      <c r="I16" s="27"/>
    </row>
    <row r="17" spans="1:9" ht="18" customHeight="1">
      <c r="A17" s="48"/>
      <c r="B17" s="29" t="s">
        <v>120</v>
      </c>
      <c r="C17" s="29"/>
      <c r="D17" s="30"/>
      <c r="E17" s="30"/>
      <c r="F17" s="30"/>
      <c r="G17" s="30"/>
      <c r="H17" s="30"/>
      <c r="I17" s="30"/>
    </row>
    <row r="18" spans="1:9" ht="18" customHeight="1">
      <c r="A18" s="48"/>
      <c r="B18" s="31" t="s">
        <v>121</v>
      </c>
      <c r="C18" s="31"/>
      <c r="D18" s="32" t="s">
        <v>122</v>
      </c>
      <c r="E18" s="32"/>
      <c r="F18" s="32"/>
      <c r="G18" s="32"/>
      <c r="H18" s="32"/>
      <c r="I18" s="32"/>
    </row>
    <row r="19" spans="1:9" ht="18" customHeight="1">
      <c r="A19" s="48"/>
      <c r="B19" s="31" t="s">
        <v>123</v>
      </c>
      <c r="C19" s="31"/>
      <c r="D19" s="32" t="s">
        <v>118</v>
      </c>
      <c r="E19" s="32"/>
      <c r="F19" s="32"/>
      <c r="G19" s="32"/>
      <c r="H19" s="32"/>
      <c r="I19" s="32"/>
    </row>
    <row r="20" spans="1:9" ht="18" customHeight="1">
      <c r="A20" s="26"/>
      <c r="B20" s="33" t="s">
        <v>124</v>
      </c>
      <c r="C20" s="33"/>
      <c r="D20" s="34" t="s">
        <v>119</v>
      </c>
      <c r="E20" s="34"/>
      <c r="F20" s="34"/>
      <c r="G20" s="34"/>
      <c r="H20" s="34"/>
      <c r="I20" s="34"/>
    </row>
    <row r="21" spans="1:9" ht="19.899999999999999" customHeight="1">
      <c r="A21" s="47"/>
      <c r="B21" s="60">
        <v>3</v>
      </c>
      <c r="C21" s="61"/>
      <c r="D21" s="39"/>
      <c r="E21" s="39"/>
      <c r="F21" s="39"/>
      <c r="G21" s="39"/>
      <c r="H21" s="39"/>
      <c r="I21" s="39"/>
    </row>
    <row r="22" spans="1:9" ht="19.899999999999999" customHeight="1">
      <c r="A22" s="48"/>
      <c r="B22" s="40" t="s">
        <v>120</v>
      </c>
      <c r="C22" s="40"/>
      <c r="D22" s="41"/>
      <c r="E22" s="41"/>
      <c r="F22" s="41"/>
      <c r="G22" s="41"/>
      <c r="H22" s="41"/>
      <c r="I22" s="41"/>
    </row>
    <row r="23" spans="1:9" ht="19.899999999999999" customHeight="1">
      <c r="A23" s="48"/>
      <c r="B23" s="35" t="s">
        <v>121</v>
      </c>
      <c r="C23" s="35"/>
      <c r="D23" s="36" t="s">
        <v>122</v>
      </c>
      <c r="E23" s="36"/>
      <c r="F23" s="36"/>
      <c r="G23" s="36"/>
      <c r="H23" s="36"/>
      <c r="I23" s="36"/>
    </row>
    <row r="24" spans="1:9" ht="19.899999999999999" customHeight="1">
      <c r="A24" s="48"/>
      <c r="B24" s="35" t="s">
        <v>123</v>
      </c>
      <c r="C24" s="35"/>
      <c r="D24" s="36" t="s">
        <v>118</v>
      </c>
      <c r="E24" s="36"/>
      <c r="F24" s="36"/>
      <c r="G24" s="36"/>
      <c r="H24" s="36"/>
      <c r="I24" s="36"/>
    </row>
    <row r="25" spans="1:9" ht="19.899999999999999" customHeight="1">
      <c r="A25" s="26"/>
      <c r="B25" s="37" t="s">
        <v>124</v>
      </c>
      <c r="C25" s="37"/>
      <c r="D25" s="38" t="s">
        <v>119</v>
      </c>
      <c r="E25" s="38"/>
      <c r="F25" s="38"/>
      <c r="G25" s="38"/>
      <c r="H25" s="38"/>
      <c r="I25" s="38"/>
    </row>
    <row r="26" spans="1:9" ht="19.899999999999999" customHeight="1">
      <c r="A26" s="47"/>
      <c r="B26" s="52">
        <v>4</v>
      </c>
      <c r="C26" s="53"/>
      <c r="D26" s="54"/>
      <c r="E26" s="55"/>
      <c r="F26" s="55"/>
      <c r="G26" s="55"/>
      <c r="H26" s="55"/>
      <c r="I26" s="53"/>
    </row>
    <row r="27" spans="1:9" ht="19.899999999999999" customHeight="1">
      <c r="A27" s="48"/>
      <c r="B27" s="56" t="s">
        <v>120</v>
      </c>
      <c r="C27" s="57"/>
      <c r="D27" s="41"/>
      <c r="E27" s="41"/>
      <c r="F27" s="41"/>
      <c r="G27" s="41"/>
      <c r="H27" s="41"/>
      <c r="I27" s="41"/>
    </row>
    <row r="28" spans="1:9" ht="19.899999999999999" customHeight="1">
      <c r="A28" s="48"/>
      <c r="B28" s="45" t="s">
        <v>121</v>
      </c>
      <c r="C28" s="46"/>
      <c r="D28" s="42" t="s">
        <v>122</v>
      </c>
      <c r="E28" s="43"/>
      <c r="F28" s="43"/>
      <c r="G28" s="43"/>
      <c r="H28" s="43"/>
      <c r="I28" s="44"/>
    </row>
    <row r="29" spans="1:9" ht="19.899999999999999" customHeight="1">
      <c r="A29" s="48"/>
      <c r="B29" s="45" t="s">
        <v>123</v>
      </c>
      <c r="C29" s="46"/>
      <c r="D29" s="42" t="s">
        <v>118</v>
      </c>
      <c r="E29" s="43"/>
      <c r="F29" s="43"/>
      <c r="G29" s="43"/>
      <c r="H29" s="43"/>
      <c r="I29" s="44"/>
    </row>
    <row r="30" spans="1:9" ht="19.899999999999999" customHeight="1">
      <c r="A30" s="26"/>
      <c r="B30" s="58" t="s">
        <v>124</v>
      </c>
      <c r="C30" s="59"/>
      <c r="D30" s="49" t="s">
        <v>119</v>
      </c>
      <c r="E30" s="50"/>
      <c r="F30" s="50"/>
      <c r="G30" s="50"/>
      <c r="H30" s="50"/>
      <c r="I30" s="51"/>
    </row>
    <row r="31" spans="1:9" ht="19.899999999999999" customHeight="1">
      <c r="A31" s="47"/>
      <c r="B31" s="52">
        <v>5</v>
      </c>
      <c r="C31" s="53"/>
      <c r="D31" s="54"/>
      <c r="E31" s="55"/>
      <c r="F31" s="55"/>
      <c r="G31" s="55"/>
      <c r="H31" s="55"/>
      <c r="I31" s="53"/>
    </row>
    <row r="32" spans="1:9" ht="19.899999999999999" customHeight="1">
      <c r="A32" s="48"/>
      <c r="B32" s="56" t="s">
        <v>120</v>
      </c>
      <c r="C32" s="57"/>
      <c r="D32" s="41"/>
      <c r="E32" s="41"/>
      <c r="F32" s="41"/>
      <c r="G32" s="41"/>
      <c r="H32" s="41"/>
      <c r="I32" s="41"/>
    </row>
    <row r="33" spans="1:9" ht="19.899999999999999" customHeight="1">
      <c r="A33" s="48"/>
      <c r="B33" s="45" t="s">
        <v>121</v>
      </c>
      <c r="C33" s="46"/>
      <c r="D33" s="42" t="s">
        <v>122</v>
      </c>
      <c r="E33" s="43"/>
      <c r="F33" s="43"/>
      <c r="G33" s="43"/>
      <c r="H33" s="43"/>
      <c r="I33" s="44"/>
    </row>
    <row r="34" spans="1:9" ht="19.899999999999999" customHeight="1">
      <c r="A34" s="48"/>
      <c r="B34" s="45" t="s">
        <v>123</v>
      </c>
      <c r="C34" s="46"/>
      <c r="D34" s="42" t="s">
        <v>118</v>
      </c>
      <c r="E34" s="43"/>
      <c r="F34" s="43"/>
      <c r="G34" s="43"/>
      <c r="H34" s="43"/>
      <c r="I34" s="44"/>
    </row>
    <row r="35" spans="1:9" ht="19.899999999999999" customHeight="1">
      <c r="A35" s="26"/>
      <c r="B35" s="58" t="s">
        <v>124</v>
      </c>
      <c r="C35" s="59"/>
      <c r="D35" s="49" t="s">
        <v>119</v>
      </c>
      <c r="E35" s="50"/>
      <c r="F35" s="50"/>
      <c r="G35" s="50"/>
      <c r="H35" s="50"/>
      <c r="I35" s="51"/>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113</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45887</v>
      </c>
      <c r="E48" s="65"/>
      <c r="F48" s="66"/>
      <c r="G48" s="67" t="s">
        <v>51</v>
      </c>
      <c r="H48" s="68"/>
      <c r="I48" s="69"/>
    </row>
    <row r="49" spans="1:9">
      <c r="A49" s="47"/>
      <c r="B49" s="73" t="s">
        <v>8</v>
      </c>
      <c r="C49" s="73"/>
      <c r="D49" s="74">
        <v>45894</v>
      </c>
      <c r="E49" s="75"/>
      <c r="F49" s="76"/>
      <c r="G49" s="70"/>
      <c r="H49" s="71"/>
      <c r="I49" s="72"/>
    </row>
    <row r="50" spans="1:9">
      <c r="A50" s="26"/>
      <c r="B50" s="106" t="s">
        <v>9</v>
      </c>
      <c r="C50" s="107"/>
      <c r="D50" s="110">
        <v>45887</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45894</v>
      </c>
      <c r="E52" s="124"/>
      <c r="F52" s="125"/>
      <c r="G52" s="126" t="s">
        <v>118</v>
      </c>
      <c r="H52" s="127"/>
      <c r="I52" s="128"/>
    </row>
    <row r="53" spans="1:9">
      <c r="A53" s="26"/>
      <c r="B53" s="121"/>
      <c r="C53" s="122"/>
      <c r="D53" s="123"/>
      <c r="E53" s="124"/>
      <c r="F53" s="125"/>
      <c r="G53" s="129" t="s">
        <v>125</v>
      </c>
      <c r="H53" s="130"/>
      <c r="I53" s="14" t="s">
        <v>61</v>
      </c>
    </row>
    <row r="54" spans="1:9">
      <c r="A54" s="26"/>
      <c r="B54" s="131" t="s">
        <v>10</v>
      </c>
      <c r="C54" s="131"/>
      <c r="D54" s="81">
        <v>45895</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45898</v>
      </c>
      <c r="E57" s="98"/>
      <c r="F57" s="99"/>
      <c r="G57" s="100" t="s">
        <v>70</v>
      </c>
      <c r="H57" s="101"/>
      <c r="I57" s="102"/>
    </row>
    <row r="58" spans="1:9">
      <c r="A58" s="48"/>
      <c r="B58" s="95"/>
      <c r="C58" s="96"/>
      <c r="D58" s="103" t="s">
        <v>115</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
        <v>125</v>
      </c>
      <c r="E65" s="138"/>
      <c r="F65" s="16" t="s">
        <v>63</v>
      </c>
      <c r="G65" s="138" t="s">
        <v>126</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
        <v>116</v>
      </c>
      <c r="B80" s="21"/>
      <c r="C80" s="21"/>
      <c r="D80" s="21"/>
    </row>
    <row r="81" spans="1:9">
      <c r="A81" s="144" t="s">
        <v>117</v>
      </c>
      <c r="B81" s="144"/>
      <c r="C81" s="144"/>
      <c r="D81" s="144"/>
      <c r="E81" s="144"/>
      <c r="F81" s="144"/>
    </row>
    <row r="82" spans="1:9">
      <c r="A82" s="145" t="s">
        <v>27</v>
      </c>
      <c r="B82" s="145"/>
      <c r="C82" s="145"/>
      <c r="D82" s="145"/>
      <c r="E82" s="145"/>
      <c r="F82" s="145"/>
      <c r="G82" s="145"/>
      <c r="H82" s="145"/>
      <c r="I82" s="145"/>
    </row>
    <row r="83" spans="1:9">
      <c r="A83" s="145"/>
      <c r="B83" s="145"/>
      <c r="C83" s="145"/>
      <c r="D83" s="145"/>
      <c r="E83" s="145"/>
      <c r="F83" s="145"/>
      <c r="G83" s="145"/>
      <c r="H83" s="145"/>
      <c r="I83" s="145"/>
    </row>
    <row r="84" spans="1:9" ht="10.9" customHeight="1"/>
    <row r="85" spans="1:9">
      <c r="A85" s="21" t="s">
        <v>127</v>
      </c>
      <c r="B85" s="21"/>
      <c r="C85" s="21"/>
      <c r="D85" s="21"/>
      <c r="E85" s="21"/>
      <c r="F85" s="21"/>
      <c r="G85" s="21"/>
      <c r="H85" s="21"/>
      <c r="I85" s="21"/>
    </row>
    <row r="86" spans="1:9">
      <c r="A86" s="21" t="s">
        <v>87</v>
      </c>
      <c r="B86" s="21"/>
      <c r="C86" s="21"/>
      <c r="D86" s="21"/>
      <c r="E86" s="21"/>
      <c r="F86" s="21"/>
      <c r="G86" s="21"/>
      <c r="H86" s="21"/>
      <c r="I86" s="21"/>
    </row>
    <row r="87" spans="1:9">
      <c r="A87" s="21" t="s">
        <v>29</v>
      </c>
      <c r="B87" s="21"/>
      <c r="C87" s="21"/>
      <c r="D87" s="21"/>
      <c r="E87" s="21"/>
      <c r="F87" s="21"/>
      <c r="G87" s="21"/>
      <c r="H87" s="21"/>
      <c r="I87" s="21"/>
    </row>
    <row r="89" spans="1:9">
      <c r="A89" s="23" t="s">
        <v>65</v>
      </c>
      <c r="B89" s="23"/>
      <c r="C89" s="8" t="s">
        <v>66</v>
      </c>
      <c r="D89" s="8"/>
      <c r="E89" s="8"/>
      <c r="F89" s="8"/>
      <c r="G89" s="8"/>
      <c r="H89" s="8"/>
      <c r="I89" s="8"/>
    </row>
    <row r="90" spans="1:9" ht="9.6" customHeight="1">
      <c r="B90" s="12"/>
      <c r="C90" s="12"/>
      <c r="D90" s="8"/>
      <c r="E90" s="8"/>
      <c r="F90" s="8"/>
      <c r="G90" s="8"/>
      <c r="H90" s="8"/>
      <c r="I90" s="8"/>
    </row>
    <row r="91" spans="1:9">
      <c r="B91" s="142"/>
      <c r="C91" s="142"/>
      <c r="D91" s="142"/>
      <c r="E91" s="142"/>
      <c r="F91" s="142"/>
      <c r="G91" s="142"/>
      <c r="H91" s="142"/>
      <c r="I91" s="142"/>
    </row>
    <row r="93" spans="1:9">
      <c r="B93" s="143" t="s">
        <v>35</v>
      </c>
      <c r="C93" s="143"/>
      <c r="D93" s="21"/>
      <c r="E93" s="21"/>
      <c r="F93" s="21"/>
      <c r="G93" s="21"/>
      <c r="H93" s="21"/>
    </row>
    <row r="94" spans="1:9">
      <c r="B94" s="143"/>
      <c r="C94" s="143"/>
    </row>
    <row r="95" spans="1:9">
      <c r="B95" s="143" t="s">
        <v>36</v>
      </c>
      <c r="C95" s="143"/>
      <c r="D95" s="21"/>
      <c r="E95" s="21"/>
      <c r="F95" s="21"/>
      <c r="G95" s="21"/>
      <c r="H95" s="21"/>
    </row>
    <row r="96" spans="1:9">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
        <v>116</v>
      </c>
      <c r="B124" s="147"/>
      <c r="C124" s="147"/>
      <c r="D124" s="147"/>
      <c r="E124" s="147"/>
      <c r="F124" s="9"/>
      <c r="G124" s="9"/>
      <c r="H124" s="9"/>
      <c r="I124" s="9"/>
    </row>
    <row r="125" spans="1:9">
      <c r="A125" s="148" t="s">
        <v>117</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5">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 ref="A120:I120"/>
    <mergeCell ref="H122:I122"/>
    <mergeCell ref="G123:I123"/>
    <mergeCell ref="A124:E124"/>
    <mergeCell ref="A125:F125"/>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1:F81"/>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23:C23"/>
    <mergeCell ref="D23:I23"/>
    <mergeCell ref="B24:C24"/>
    <mergeCell ref="D24:I24"/>
    <mergeCell ref="B25:C25"/>
    <mergeCell ref="D25:I25"/>
    <mergeCell ref="D18:I18"/>
    <mergeCell ref="B19:C19"/>
    <mergeCell ref="D19:I19"/>
    <mergeCell ref="D21:I21"/>
    <mergeCell ref="B22:C22"/>
    <mergeCell ref="D22:I22"/>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852B-D963-421F-8313-7CA3C4E4FC52}">
  <dimension ref="A1:P162"/>
  <sheetViews>
    <sheetView view="pageBreakPreview" zoomScaleNormal="100" zoomScaleSheetLayoutView="100" workbookViewId="0">
      <selection activeCell="D20" sqref="D20:I20"/>
    </sheetView>
  </sheetViews>
  <sheetFormatPr defaultColWidth="8.75" defaultRowHeight="19.5"/>
  <cols>
    <col min="1" max="1" width="5" style="1" customWidth="1"/>
    <col min="2" max="8" width="8.75" style="1"/>
    <col min="9" max="9" width="13.875" style="1" customWidth="1"/>
    <col min="10" max="10" width="37" style="1" bestFit="1" customWidth="1"/>
    <col min="11" max="11" width="26.875" style="1" bestFit="1" customWidth="1"/>
    <col min="12" max="12" width="11.875" style="1" bestFit="1" customWidth="1"/>
    <col min="13" max="13" width="11.875" style="1" customWidth="1"/>
    <col min="14" max="14" width="31.875" style="1" bestFit="1" customWidth="1"/>
    <col min="15" max="15" width="49.5" style="1" bestFit="1" customWidth="1"/>
    <col min="16" max="16" width="15.25" style="1" bestFit="1" customWidth="1"/>
    <col min="17" max="16384" width="8.75" style="1"/>
  </cols>
  <sheetData>
    <row r="1" spans="1:16" ht="20.25" customHeight="1">
      <c r="A1" s="18" t="s">
        <v>28</v>
      </c>
      <c r="B1" s="18"/>
      <c r="C1" s="18"/>
      <c r="D1" s="18"/>
      <c r="E1" s="18"/>
      <c r="F1" s="18"/>
      <c r="G1" s="18"/>
      <c r="H1" s="18"/>
      <c r="I1" s="18"/>
      <c r="J1" s="17" t="s">
        <v>107</v>
      </c>
      <c r="K1" s="17" t="s">
        <v>101</v>
      </c>
      <c r="L1" s="17" t="s">
        <v>94</v>
      </c>
      <c r="M1" s="17" t="s">
        <v>108</v>
      </c>
      <c r="N1" s="17" t="s">
        <v>95</v>
      </c>
      <c r="O1" s="17" t="s">
        <v>96</v>
      </c>
      <c r="P1" s="17" t="s">
        <v>98</v>
      </c>
    </row>
    <row r="2" spans="1:16" ht="14.45" customHeight="1">
      <c r="J2" s="17" t="s">
        <v>110</v>
      </c>
      <c r="K2" s="17" t="s">
        <v>100</v>
      </c>
      <c r="L2" s="17"/>
      <c r="M2" s="17" t="s">
        <v>109</v>
      </c>
      <c r="N2" s="17" t="s">
        <v>99</v>
      </c>
      <c r="O2" s="17" t="s">
        <v>104</v>
      </c>
      <c r="P2" s="17" t="s">
        <v>105</v>
      </c>
    </row>
    <row r="3" spans="1:16">
      <c r="A3" s="19" t="str">
        <f>IF(J2=0,"",J2)</f>
        <v>北菊水小麦・大豆生産組合</v>
      </c>
      <c r="B3" s="19"/>
      <c r="C3" s="19"/>
      <c r="D3" s="19"/>
      <c r="E3" s="20" t="str">
        <f>IF(K2=0,"",K2)</f>
        <v>株式会社　memu</v>
      </c>
      <c r="F3" s="20"/>
      <c r="G3" s="15" t="s">
        <v>60</v>
      </c>
      <c r="H3" s="15"/>
      <c r="I3" s="15"/>
    </row>
    <row r="4" spans="1:16">
      <c r="A4" s="21" t="s">
        <v>59</v>
      </c>
      <c r="B4" s="21"/>
      <c r="C4" s="21"/>
      <c r="D4" s="21"/>
      <c r="E4" s="21"/>
      <c r="F4" s="21"/>
      <c r="G4" s="21"/>
      <c r="H4" s="21"/>
      <c r="I4" s="21"/>
    </row>
    <row r="5" spans="1:16" ht="9" customHeight="1"/>
    <row r="6" spans="1:16">
      <c r="A6" s="22">
        <v>45821</v>
      </c>
      <c r="B6" s="23"/>
      <c r="C6" s="23"/>
    </row>
    <row r="7" spans="1:16" ht="18.95" customHeight="1">
      <c r="F7" s="21" t="str">
        <f>A3</f>
        <v>北菊水小麦・大豆生産組合</v>
      </c>
      <c r="G7" s="21"/>
      <c r="H7" s="21"/>
      <c r="I7" s="21"/>
    </row>
    <row r="8" spans="1:16" ht="18.95" customHeight="1">
      <c r="F8" s="23" t="str">
        <f>_xlfn.TEXTJOIN("　",TRUE,L2,K2,M2,N2)</f>
        <v>株式会社　memu　代表取締役　鬼原　慎一</v>
      </c>
      <c r="G8" s="23"/>
      <c r="H8" s="23"/>
      <c r="I8" s="23"/>
      <c r="J8" s="1" t="str" cm="1">
        <f t="array" ref="J8">_xlfn.IFS(AND(K2&lt;&gt;"",N2&lt;&gt;""),N2,N2="",K2)</f>
        <v>鬼原　慎一</v>
      </c>
    </row>
    <row r="9" spans="1:16" ht="9" customHeight="1">
      <c r="F9" s="2"/>
      <c r="G9" s="2"/>
      <c r="H9" s="2"/>
      <c r="I9" s="2"/>
    </row>
    <row r="10" spans="1:16" ht="18" customHeight="1">
      <c r="A10" s="24" t="s">
        <v>2</v>
      </c>
      <c r="B10" s="25"/>
      <c r="C10" s="25"/>
      <c r="D10" s="24"/>
      <c r="E10" s="24"/>
      <c r="F10" s="24"/>
      <c r="G10" s="24"/>
      <c r="H10" s="24"/>
      <c r="I10" s="24"/>
      <c r="J10" s="164" t="s">
        <v>111</v>
      </c>
      <c r="K10" s="165"/>
      <c r="L10" s="165"/>
      <c r="M10" s="165"/>
      <c r="N10" s="165"/>
      <c r="O10" s="165"/>
    </row>
    <row r="11" spans="1:16" ht="18" customHeight="1">
      <c r="A11" s="26"/>
      <c r="B11" s="28">
        <v>1</v>
      </c>
      <c r="C11" s="28"/>
      <c r="D11" s="27"/>
      <c r="E11" s="27"/>
      <c r="F11" s="27"/>
      <c r="G11" s="27"/>
      <c r="H11" s="27"/>
      <c r="I11" s="27"/>
      <c r="J11" s="164"/>
      <c r="K11" s="165"/>
      <c r="L11" s="165"/>
      <c r="M11" s="165"/>
      <c r="N11" s="165"/>
      <c r="O11" s="165"/>
    </row>
    <row r="12" spans="1:16" ht="18" customHeight="1">
      <c r="A12" s="27"/>
      <c r="B12" s="29" t="s">
        <v>0</v>
      </c>
      <c r="C12" s="29"/>
      <c r="D12" s="30" t="s">
        <v>102</v>
      </c>
      <c r="E12" s="30"/>
      <c r="F12" s="30"/>
      <c r="G12" s="30"/>
      <c r="H12" s="30"/>
      <c r="I12" s="30"/>
      <c r="J12" s="164"/>
      <c r="K12" s="165"/>
      <c r="L12" s="165"/>
      <c r="M12" s="165"/>
      <c r="N12" s="165"/>
      <c r="O12" s="165"/>
    </row>
    <row r="13" spans="1:16" ht="18" customHeight="1">
      <c r="A13" s="27"/>
      <c r="B13" s="31" t="s">
        <v>6</v>
      </c>
      <c r="C13" s="31"/>
      <c r="D13" s="32" t="s">
        <v>92</v>
      </c>
      <c r="E13" s="32"/>
      <c r="F13" s="32"/>
      <c r="G13" s="32"/>
      <c r="H13" s="32"/>
      <c r="I13" s="32"/>
    </row>
    <row r="14" spans="1:16" ht="18" customHeight="1">
      <c r="A14" s="27"/>
      <c r="B14" s="31" t="s">
        <v>1</v>
      </c>
      <c r="C14" s="31"/>
      <c r="D14" s="32" t="str">
        <f>IF(O2=0,"",O2)</f>
        <v>深川市深川町字メム４号線山２線５５５３番地２</v>
      </c>
      <c r="E14" s="32"/>
      <c r="F14" s="32"/>
      <c r="G14" s="32"/>
      <c r="H14" s="32"/>
      <c r="I14" s="32"/>
    </row>
    <row r="15" spans="1:16" ht="18" customHeight="1">
      <c r="A15" s="27"/>
      <c r="B15" s="33" t="s">
        <v>43</v>
      </c>
      <c r="C15" s="33"/>
      <c r="D15" s="34" t="str">
        <f>_xlfn.TEXTJOIN("　",TRUE,L2,K2,M2,N2)</f>
        <v>株式会社　memu　代表取締役　鬼原　慎一</v>
      </c>
      <c r="E15" s="34"/>
      <c r="F15" s="34"/>
      <c r="G15" s="34"/>
      <c r="H15" s="34"/>
      <c r="I15" s="34"/>
    </row>
    <row r="16" spans="1:16" ht="18" customHeight="1">
      <c r="A16" s="47"/>
      <c r="B16" s="60">
        <f>B11+1</f>
        <v>2</v>
      </c>
      <c r="C16" s="60"/>
      <c r="D16" s="39"/>
      <c r="E16" s="39"/>
      <c r="F16" s="39"/>
      <c r="G16" s="39"/>
      <c r="H16" s="39"/>
      <c r="I16" s="39"/>
    </row>
    <row r="17" spans="1:9" ht="18" customHeight="1">
      <c r="A17" s="48"/>
      <c r="B17" s="40" t="str">
        <f>$B$12</f>
        <v>導入機械</v>
      </c>
      <c r="C17" s="40"/>
      <c r="D17" s="41" t="s">
        <v>103</v>
      </c>
      <c r="E17" s="41"/>
      <c r="F17" s="41"/>
      <c r="G17" s="41"/>
      <c r="H17" s="41"/>
      <c r="I17" s="41"/>
    </row>
    <row r="18" spans="1:9" ht="18" customHeight="1">
      <c r="A18" s="48"/>
      <c r="B18" s="35" t="str">
        <f>$B$13</f>
        <v>納入期限</v>
      </c>
      <c r="C18" s="35"/>
      <c r="D18" s="36" t="str">
        <f>D13</f>
        <v>契約日から令和8年2月28日まで</v>
      </c>
      <c r="E18" s="36"/>
      <c r="F18" s="36"/>
      <c r="G18" s="36"/>
      <c r="H18" s="36"/>
      <c r="I18" s="36"/>
    </row>
    <row r="19" spans="1:9" ht="18" customHeight="1">
      <c r="A19" s="48"/>
      <c r="B19" s="35" t="str">
        <f>$B$14</f>
        <v>納入場所</v>
      </c>
      <c r="C19" s="35"/>
      <c r="D19" s="36" t="str">
        <f>$D$14</f>
        <v>深川市深川町字メム４号線山２線５５５３番地２</v>
      </c>
      <c r="E19" s="36"/>
      <c r="F19" s="36"/>
      <c r="G19" s="36"/>
      <c r="H19" s="36"/>
      <c r="I19" s="36"/>
    </row>
    <row r="20" spans="1:9" ht="18" customHeight="1">
      <c r="A20" s="26"/>
      <c r="B20" s="37" t="str">
        <f>$B$15</f>
        <v>発注構成員</v>
      </c>
      <c r="C20" s="37"/>
      <c r="D20" s="38" t="str">
        <f>$D$15</f>
        <v>株式会社　memu　代表取締役　鬼原　慎一</v>
      </c>
      <c r="E20" s="38"/>
      <c r="F20" s="38"/>
      <c r="G20" s="38"/>
      <c r="H20" s="38"/>
      <c r="I20" s="38"/>
    </row>
    <row r="21" spans="1:9" ht="19.899999999999999" customHeight="1">
      <c r="A21" s="47"/>
      <c r="B21" s="166">
        <f>B16+1</f>
        <v>3</v>
      </c>
      <c r="C21" s="167"/>
      <c r="D21" s="168"/>
      <c r="E21" s="168"/>
      <c r="F21" s="168"/>
      <c r="G21" s="168"/>
      <c r="H21" s="168"/>
      <c r="I21" s="168"/>
    </row>
    <row r="22" spans="1:9" ht="19.899999999999999" customHeight="1">
      <c r="A22" s="48"/>
      <c r="B22" s="169" t="str">
        <f>$B$12</f>
        <v>導入機械</v>
      </c>
      <c r="C22" s="169"/>
      <c r="D22" s="170"/>
      <c r="E22" s="170"/>
      <c r="F22" s="170"/>
      <c r="G22" s="170"/>
      <c r="H22" s="170"/>
      <c r="I22" s="170"/>
    </row>
    <row r="23" spans="1:9" ht="19.899999999999999" customHeight="1">
      <c r="A23" s="48"/>
      <c r="B23" s="154" t="str">
        <f>$B$13</f>
        <v>納入期限</v>
      </c>
      <c r="C23" s="154"/>
      <c r="D23" s="153" t="str">
        <f>$D$13</f>
        <v>契約日から令和8年2月28日まで</v>
      </c>
      <c r="E23" s="153"/>
      <c r="F23" s="153"/>
      <c r="G23" s="153"/>
      <c r="H23" s="153"/>
      <c r="I23" s="153"/>
    </row>
    <row r="24" spans="1:9" ht="19.899999999999999" customHeight="1">
      <c r="A24" s="48"/>
      <c r="B24" s="154" t="str">
        <f>$B$14</f>
        <v>納入場所</v>
      </c>
      <c r="C24" s="154"/>
      <c r="D24" s="153" t="str">
        <f>$D$14</f>
        <v>深川市深川町字メム４号線山２線５５５３番地２</v>
      </c>
      <c r="E24" s="153"/>
      <c r="F24" s="153"/>
      <c r="G24" s="153"/>
      <c r="H24" s="153"/>
      <c r="I24" s="153"/>
    </row>
    <row r="25" spans="1:9" ht="19.899999999999999" customHeight="1">
      <c r="A25" s="26"/>
      <c r="B25" s="155" t="str">
        <f>$B$15</f>
        <v>発注構成員</v>
      </c>
      <c r="C25" s="155"/>
      <c r="D25" s="156" t="str">
        <f>$D$15</f>
        <v>株式会社　memu　代表取締役　鬼原　慎一</v>
      </c>
      <c r="E25" s="156"/>
      <c r="F25" s="156"/>
      <c r="G25" s="156"/>
      <c r="H25" s="156"/>
      <c r="I25" s="156"/>
    </row>
    <row r="26" spans="1:9" ht="19.899999999999999" customHeight="1">
      <c r="A26" s="47"/>
      <c r="B26" s="160">
        <f>B21+1</f>
        <v>4</v>
      </c>
      <c r="C26" s="161"/>
      <c r="D26" s="162"/>
      <c r="E26" s="163"/>
      <c r="F26" s="163"/>
      <c r="G26" s="163"/>
      <c r="H26" s="163"/>
      <c r="I26" s="161"/>
    </row>
    <row r="27" spans="1:9" ht="19.899999999999999" customHeight="1">
      <c r="A27" s="48"/>
      <c r="B27" s="171" t="str">
        <f>$B$12</f>
        <v>導入機械</v>
      </c>
      <c r="C27" s="172"/>
      <c r="D27" s="170"/>
      <c r="E27" s="170"/>
      <c r="F27" s="170"/>
      <c r="G27" s="170"/>
      <c r="H27" s="170"/>
      <c r="I27" s="170"/>
    </row>
    <row r="28" spans="1:9" ht="19.899999999999999" customHeight="1">
      <c r="A28" s="48"/>
      <c r="B28" s="173" t="str">
        <f>$B$13</f>
        <v>納入期限</v>
      </c>
      <c r="C28" s="174"/>
      <c r="D28" s="175" t="str">
        <f>$D$13</f>
        <v>契約日から令和8年2月28日まで</v>
      </c>
      <c r="E28" s="176"/>
      <c r="F28" s="176"/>
      <c r="G28" s="176"/>
      <c r="H28" s="176"/>
      <c r="I28" s="177"/>
    </row>
    <row r="29" spans="1:9" ht="19.899999999999999" customHeight="1">
      <c r="A29" s="48"/>
      <c r="B29" s="173" t="str">
        <f>$B$14</f>
        <v>納入場所</v>
      </c>
      <c r="C29" s="174"/>
      <c r="D29" s="175" t="str">
        <f>$D$14</f>
        <v>深川市深川町字メム４号線山２線５５５３番地２</v>
      </c>
      <c r="E29" s="176"/>
      <c r="F29" s="176"/>
      <c r="G29" s="176"/>
      <c r="H29" s="176"/>
      <c r="I29" s="177"/>
    </row>
    <row r="30" spans="1:9" ht="19.899999999999999" customHeight="1">
      <c r="A30" s="26"/>
      <c r="B30" s="178" t="str">
        <f>$B$15</f>
        <v>発注構成員</v>
      </c>
      <c r="C30" s="179"/>
      <c r="D30" s="157" t="str">
        <f>$D$15</f>
        <v>株式会社　memu　代表取締役　鬼原　慎一</v>
      </c>
      <c r="E30" s="158"/>
      <c r="F30" s="158"/>
      <c r="G30" s="158"/>
      <c r="H30" s="158"/>
      <c r="I30" s="159"/>
    </row>
    <row r="31" spans="1:9" ht="19.899999999999999" customHeight="1">
      <c r="A31" s="47"/>
      <c r="B31" s="160">
        <f>B26+1</f>
        <v>5</v>
      </c>
      <c r="C31" s="161"/>
      <c r="D31" s="162"/>
      <c r="E31" s="163"/>
      <c r="F31" s="163"/>
      <c r="G31" s="163"/>
      <c r="H31" s="163"/>
      <c r="I31" s="161"/>
    </row>
    <row r="32" spans="1:9" ht="19.899999999999999" customHeight="1">
      <c r="A32" s="48"/>
      <c r="B32" s="171" t="str">
        <f>$B$12</f>
        <v>導入機械</v>
      </c>
      <c r="C32" s="172"/>
      <c r="D32" s="170"/>
      <c r="E32" s="170"/>
      <c r="F32" s="170"/>
      <c r="G32" s="170"/>
      <c r="H32" s="170"/>
      <c r="I32" s="170"/>
    </row>
    <row r="33" spans="1:9" ht="19.899999999999999" customHeight="1">
      <c r="A33" s="48"/>
      <c r="B33" s="173" t="str">
        <f>$B$13</f>
        <v>納入期限</v>
      </c>
      <c r="C33" s="174"/>
      <c r="D33" s="175" t="str">
        <f>$D$13</f>
        <v>契約日から令和8年2月28日まで</v>
      </c>
      <c r="E33" s="176"/>
      <c r="F33" s="176"/>
      <c r="G33" s="176"/>
      <c r="H33" s="176"/>
      <c r="I33" s="177"/>
    </row>
    <row r="34" spans="1:9" ht="19.899999999999999" customHeight="1">
      <c r="A34" s="48"/>
      <c r="B34" s="173" t="str">
        <f>$B$14</f>
        <v>納入場所</v>
      </c>
      <c r="C34" s="174"/>
      <c r="D34" s="175" t="str">
        <f>$D$14</f>
        <v>深川市深川町字メム４号線山２線５５５３番地２</v>
      </c>
      <c r="E34" s="176"/>
      <c r="F34" s="176"/>
      <c r="G34" s="176"/>
      <c r="H34" s="176"/>
      <c r="I34" s="177"/>
    </row>
    <row r="35" spans="1:9" ht="19.899999999999999" customHeight="1">
      <c r="A35" s="26"/>
      <c r="B35" s="178" t="str">
        <f>$B$15</f>
        <v>発注構成員</v>
      </c>
      <c r="C35" s="179"/>
      <c r="D35" s="157" t="str">
        <f>$D$15</f>
        <v>株式会社　memu　代表取締役　鬼原　慎一</v>
      </c>
      <c r="E35" s="158"/>
      <c r="F35" s="158"/>
      <c r="G35" s="158"/>
      <c r="H35" s="158"/>
      <c r="I35" s="159"/>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93</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45821</v>
      </c>
      <c r="E48" s="65"/>
      <c r="F48" s="66"/>
      <c r="G48" s="67" t="s">
        <v>51</v>
      </c>
      <c r="H48" s="68"/>
      <c r="I48" s="69"/>
    </row>
    <row r="49" spans="1:9">
      <c r="A49" s="47"/>
      <c r="B49" s="73" t="s">
        <v>8</v>
      </c>
      <c r="C49" s="73"/>
      <c r="D49" s="74">
        <v>45828</v>
      </c>
      <c r="E49" s="75"/>
      <c r="F49" s="76"/>
      <c r="G49" s="70"/>
      <c r="H49" s="71"/>
      <c r="I49" s="72"/>
    </row>
    <row r="50" spans="1:9">
      <c r="A50" s="26"/>
      <c r="B50" s="106" t="s">
        <v>9</v>
      </c>
      <c r="C50" s="107"/>
      <c r="D50" s="110">
        <v>45821</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45828</v>
      </c>
      <c r="E52" s="124"/>
      <c r="F52" s="125"/>
      <c r="G52" s="126" t="str">
        <f>D14</f>
        <v>深川市深川町字メム４号線山２線５５５３番地２</v>
      </c>
      <c r="H52" s="127"/>
      <c r="I52" s="128"/>
    </row>
    <row r="53" spans="1:9">
      <c r="A53" s="26"/>
      <c r="B53" s="121"/>
      <c r="C53" s="122"/>
      <c r="D53" s="123"/>
      <c r="E53" s="124"/>
      <c r="F53" s="125"/>
      <c r="G53" s="129" t="str" cm="1">
        <f t="array" ref="G53">_xlfn.IFS(AND(K2&lt;&gt;"",N2&lt;&gt;""),N2,N2="",K2)</f>
        <v>鬼原　慎一</v>
      </c>
      <c r="H53" s="130"/>
      <c r="I53" s="14" t="s">
        <v>61</v>
      </c>
    </row>
    <row r="54" spans="1:9">
      <c r="A54" s="26"/>
      <c r="B54" s="131" t="s">
        <v>10</v>
      </c>
      <c r="C54" s="131"/>
      <c r="D54" s="81">
        <v>45831</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45838</v>
      </c>
      <c r="E57" s="98"/>
      <c r="F57" s="99"/>
      <c r="G57" s="100" t="s">
        <v>70</v>
      </c>
      <c r="H57" s="101"/>
      <c r="I57" s="102"/>
    </row>
    <row r="58" spans="1:9">
      <c r="A58" s="48"/>
      <c r="B58" s="95"/>
      <c r="C58" s="96"/>
      <c r="D58" s="103" t="s">
        <v>91</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tr" cm="1">
        <f t="array" ref="D65">_xlfn.IFS(AND(K2&lt;&gt;"",N2&lt;&gt;""),N2,N2="",K2)</f>
        <v>鬼原　慎一</v>
      </c>
      <c r="E65" s="138"/>
      <c r="F65" s="16" t="s">
        <v>63</v>
      </c>
      <c r="G65" s="138" t="str">
        <f>P2</f>
        <v>0164-22-8693</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tr">
        <f>F7</f>
        <v>北菊水小麦・大豆生産組合</v>
      </c>
      <c r="B80" s="21"/>
      <c r="C80" s="21"/>
      <c r="D80" s="21"/>
    </row>
    <row r="81" spans="1:10">
      <c r="A81" s="144" t="str">
        <f>F8</f>
        <v>株式会社　memu　代表取締役　鬼原　慎一</v>
      </c>
      <c r="B81" s="144"/>
      <c r="C81" s="144"/>
      <c r="D81" s="144"/>
      <c r="E81" s="144"/>
      <c r="F81" s="144"/>
    </row>
    <row r="82" spans="1:10">
      <c r="A82" s="145" t="s">
        <v>27</v>
      </c>
      <c r="B82" s="145"/>
      <c r="C82" s="145"/>
      <c r="D82" s="145"/>
      <c r="E82" s="145"/>
      <c r="F82" s="145"/>
      <c r="G82" s="145"/>
      <c r="H82" s="145"/>
      <c r="I82" s="145"/>
    </row>
    <row r="83" spans="1:10">
      <c r="A83" s="145"/>
      <c r="B83" s="145"/>
      <c r="C83" s="145"/>
      <c r="D83" s="145"/>
      <c r="E83" s="145"/>
      <c r="F83" s="145"/>
      <c r="G83" s="145"/>
      <c r="H83" s="145"/>
      <c r="I83" s="145"/>
    </row>
    <row r="84" spans="1:10" ht="10.9" customHeight="1"/>
    <row r="85" spans="1:10">
      <c r="A85" s="21" t="s">
        <v>106</v>
      </c>
      <c r="B85" s="21"/>
      <c r="C85" s="21"/>
      <c r="D85" s="21"/>
      <c r="E85" s="21"/>
      <c r="F85" s="21"/>
      <c r="G85" s="21"/>
      <c r="H85" s="21"/>
      <c r="I85" s="21"/>
      <c r="J85" s="1" t="s">
        <v>97</v>
      </c>
    </row>
    <row r="86" spans="1:10">
      <c r="A86" s="21" t="s">
        <v>87</v>
      </c>
      <c r="B86" s="21"/>
      <c r="C86" s="21"/>
      <c r="D86" s="21"/>
      <c r="E86" s="21"/>
      <c r="F86" s="21"/>
      <c r="G86" s="21"/>
      <c r="H86" s="21"/>
      <c r="I86" s="21"/>
    </row>
    <row r="87" spans="1:10">
      <c r="A87" s="21" t="s">
        <v>29</v>
      </c>
      <c r="B87" s="21"/>
      <c r="C87" s="21"/>
      <c r="D87" s="21"/>
      <c r="E87" s="21"/>
      <c r="F87" s="21"/>
      <c r="G87" s="21"/>
      <c r="H87" s="21"/>
      <c r="I87" s="21"/>
    </row>
    <row r="89" spans="1:10">
      <c r="A89" s="23" t="s">
        <v>65</v>
      </c>
      <c r="B89" s="23"/>
      <c r="C89" s="8" t="s">
        <v>66</v>
      </c>
      <c r="D89" s="8" t="s">
        <v>67</v>
      </c>
      <c r="E89" s="8" t="s">
        <v>68</v>
      </c>
      <c r="F89" s="8"/>
      <c r="G89" s="8"/>
      <c r="H89" s="8"/>
      <c r="I89" s="8"/>
    </row>
    <row r="90" spans="1:10" ht="9.6" customHeight="1">
      <c r="B90" s="12"/>
      <c r="C90" s="12"/>
      <c r="D90" s="8"/>
      <c r="E90" s="8"/>
      <c r="F90" s="8"/>
      <c r="G90" s="8"/>
      <c r="H90" s="8"/>
      <c r="I90" s="8"/>
    </row>
    <row r="91" spans="1:10">
      <c r="B91" s="142" t="s">
        <v>69</v>
      </c>
      <c r="C91" s="142"/>
      <c r="D91" s="142"/>
      <c r="E91" s="142"/>
      <c r="F91" s="142"/>
      <c r="G91" s="142"/>
      <c r="H91" s="142"/>
      <c r="I91" s="142"/>
    </row>
    <row r="93" spans="1:10">
      <c r="B93" s="143" t="s">
        <v>35</v>
      </c>
      <c r="C93" s="143"/>
      <c r="D93" s="21"/>
      <c r="E93" s="21"/>
      <c r="F93" s="21"/>
      <c r="G93" s="21"/>
      <c r="H93" s="21"/>
    </row>
    <row r="94" spans="1:10">
      <c r="B94" s="143"/>
      <c r="C94" s="143"/>
    </row>
    <row r="95" spans="1:10">
      <c r="B95" s="143" t="s">
        <v>36</v>
      </c>
      <c r="C95" s="143"/>
      <c r="D95" s="21"/>
      <c r="E95" s="21"/>
      <c r="F95" s="21"/>
      <c r="G95" s="21"/>
      <c r="H95" s="21"/>
    </row>
    <row r="96" spans="1:10">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tr">
        <f>A80</f>
        <v>北菊水小麦・大豆生産組合</v>
      </c>
      <c r="B124" s="147"/>
      <c r="C124" s="147"/>
      <c r="D124" s="147"/>
      <c r="E124" s="147"/>
      <c r="F124" s="9"/>
      <c r="G124" s="9"/>
      <c r="H124" s="9"/>
      <c r="I124" s="9"/>
    </row>
    <row r="125" spans="1:9">
      <c r="A125" s="148" t="str">
        <f>A81</f>
        <v>株式会社　memu　代表取締役　鬼原　慎一</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6">
    <mergeCell ref="A148:I148"/>
    <mergeCell ref="A149:I149"/>
    <mergeCell ref="A150:I150"/>
    <mergeCell ref="A151:I151"/>
    <mergeCell ref="A142:I142"/>
    <mergeCell ref="A143:I143"/>
    <mergeCell ref="A144:I144"/>
    <mergeCell ref="A145:I145"/>
    <mergeCell ref="A146:I146"/>
    <mergeCell ref="A147:I147"/>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20:I120"/>
    <mergeCell ref="H122:I122"/>
    <mergeCell ref="G123:I123"/>
    <mergeCell ref="A124:E124"/>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B32:C32"/>
    <mergeCell ref="D32:I32"/>
    <mergeCell ref="B33:C33"/>
    <mergeCell ref="D33:I33"/>
    <mergeCell ref="B34:C34"/>
    <mergeCell ref="D34:I34"/>
    <mergeCell ref="A26:A30"/>
    <mergeCell ref="B26:C26"/>
    <mergeCell ref="D26:I26"/>
    <mergeCell ref="B27:C27"/>
    <mergeCell ref="D27:I27"/>
    <mergeCell ref="B28:C28"/>
    <mergeCell ref="D28:I28"/>
    <mergeCell ref="B29:C29"/>
    <mergeCell ref="D29:I29"/>
    <mergeCell ref="B30:C30"/>
    <mergeCell ref="J10:O12"/>
    <mergeCell ref="A11:A15"/>
    <mergeCell ref="B11:C11"/>
    <mergeCell ref="D11:I11"/>
    <mergeCell ref="B12:C12"/>
    <mergeCell ref="D12:I12"/>
    <mergeCell ref="B13:C13"/>
    <mergeCell ref="D13:I13"/>
    <mergeCell ref="A21:A25"/>
    <mergeCell ref="B21:C21"/>
    <mergeCell ref="D21:I21"/>
    <mergeCell ref="B22:C22"/>
    <mergeCell ref="D22:I22"/>
    <mergeCell ref="B14:C14"/>
    <mergeCell ref="D14:I14"/>
    <mergeCell ref="B15:C15"/>
    <mergeCell ref="D15:I15"/>
    <mergeCell ref="A16:A20"/>
    <mergeCell ref="B16:C16"/>
    <mergeCell ref="D16:I16"/>
    <mergeCell ref="B17:C17"/>
    <mergeCell ref="D17:I17"/>
    <mergeCell ref="B18:C18"/>
    <mergeCell ref="B23:C23"/>
    <mergeCell ref="A1:I1"/>
    <mergeCell ref="A3:D3"/>
    <mergeCell ref="E3:F3"/>
    <mergeCell ref="A4:I4"/>
    <mergeCell ref="A6:C6"/>
    <mergeCell ref="F7:I7"/>
    <mergeCell ref="A81:F81"/>
    <mergeCell ref="A125:F125"/>
    <mergeCell ref="F8:I8"/>
    <mergeCell ref="A10:I10"/>
    <mergeCell ref="D23:I23"/>
    <mergeCell ref="B24:C24"/>
    <mergeCell ref="D24:I24"/>
    <mergeCell ref="B25:C25"/>
    <mergeCell ref="D25:I25"/>
    <mergeCell ref="D18:I18"/>
    <mergeCell ref="B19:C19"/>
    <mergeCell ref="D19:I19"/>
    <mergeCell ref="B20:C20"/>
    <mergeCell ref="D20:I20"/>
    <mergeCell ref="D30:I30"/>
    <mergeCell ref="A31:A35"/>
    <mergeCell ref="B31:C31"/>
    <mergeCell ref="D31:I31"/>
  </mergeCells>
  <phoneticPr fontId="1"/>
  <pageMargins left="0.7" right="0.7" top="0.75" bottom="0.75" header="0.3" footer="0.3"/>
  <pageSetup paperSize="9" scale="97" orientation="portrait" r:id="rId1"/>
  <rowBreaks count="2" manualBreakCount="2">
    <brk id="37" max="8" man="1"/>
    <brk id="7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法人名</vt:lpstr>
      <vt:lpstr>参考</vt:lpstr>
      <vt:lpstr>参考!Print_Area</vt:lpstr>
      <vt:lpstr>法人名!Print_Area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2025-06-11T04:43:01Z</cp:lastPrinted>
  <dcterms:created xsi:type="dcterms:W3CDTF">2022-05-20T07:01:32Z</dcterms:created>
  <dcterms:modified xsi:type="dcterms:W3CDTF">2025-08-18T06:46:29Z</dcterms:modified>
</cp:coreProperties>
</file>